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971" yWindow="240" windowWidth="14250" windowHeight="7965" activeTab="0"/>
  </bookViews>
  <sheets>
    <sheet name="גיליון1" sheetId="1" r:id="rId1"/>
    <sheet name="גיליון2" sheetId="2" r:id="rId2"/>
    <sheet name="גיליון3" sheetId="3" r:id="rId3"/>
  </sheets>
  <definedNames>
    <definedName name="_xlnm.Print_Area" localSheetId="0">'גיליון1'!$B$4:$T$41</definedName>
  </definedNames>
  <calcPr fullCalcOnLoad="1"/>
</workbook>
</file>

<file path=xl/sharedStrings.xml><?xml version="1.0" encoding="utf-8"?>
<sst xmlns="http://schemas.openxmlformats.org/spreadsheetml/2006/main" count="27" uniqueCount="24">
  <si>
    <t>שם התלמיד</t>
  </si>
  <si>
    <t>ת.ז</t>
  </si>
  <si>
    <t xml:space="preserve"> 1</t>
  </si>
  <si>
    <t>2</t>
  </si>
  <si>
    <t xml:space="preserve"> 3</t>
  </si>
  <si>
    <t xml:space="preserve"> 4</t>
  </si>
  <si>
    <t xml:space="preserve"> 5</t>
  </si>
  <si>
    <t xml:space="preserve"> 6</t>
  </si>
  <si>
    <t>7</t>
  </si>
  <si>
    <t>8</t>
  </si>
  <si>
    <t xml:space="preserve">ציון תרגילים  סופי </t>
  </si>
  <si>
    <t>ציון בוחן אמצע סמ'</t>
  </si>
  <si>
    <t>ציון בחינה סופית</t>
  </si>
  <si>
    <t>ציון סופי בקורס</t>
  </si>
  <si>
    <t>ממוצע:</t>
  </si>
  <si>
    <t>תרגילי בית - 9 ציונים הטובים</t>
  </si>
  <si>
    <t>ציון מבחנים משוכלל</t>
  </si>
  <si>
    <t>bonus=3</t>
  </si>
  <si>
    <t>bonus</t>
  </si>
  <si>
    <t>final</t>
  </si>
  <si>
    <t>2+i</t>
  </si>
  <si>
    <t>i</t>
  </si>
  <si>
    <t>gimel</t>
  </si>
  <si>
    <t>יסודות הגיאומטריה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</si>
</sst>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</numFmts>
  <fonts count="13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tted">
        <color indexed="18"/>
      </left>
      <right style="dotted">
        <color indexed="18"/>
      </right>
      <top>
        <color indexed="63"/>
      </top>
      <bottom style="dotted">
        <color indexed="18"/>
      </bottom>
    </border>
    <border>
      <left style="dotted">
        <color indexed="18"/>
      </left>
      <right style="thin"/>
      <top>
        <color indexed="63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thin"/>
      <top style="dotted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double">
        <color indexed="18"/>
      </bottom>
    </border>
    <border>
      <left style="dotted">
        <color indexed="18"/>
      </left>
      <right style="thin"/>
      <top style="dotted">
        <color indexed="18"/>
      </top>
      <bottom style="double">
        <color indexed="18"/>
      </bottom>
    </border>
    <border>
      <left>
        <color indexed="63"/>
      </left>
      <right style="dotted">
        <color indexed="18"/>
      </right>
      <top>
        <color indexed="63"/>
      </top>
      <bottom style="thin"/>
    </border>
    <border>
      <left style="dotted">
        <color indexed="18"/>
      </left>
      <right style="dotted">
        <color indexed="18"/>
      </right>
      <top>
        <color indexed="63"/>
      </top>
      <bottom style="thin"/>
    </border>
    <border>
      <left style="dotted">
        <color indexed="18"/>
      </left>
      <right style="thin"/>
      <top>
        <color indexed="63"/>
      </top>
      <bottom style="thin"/>
    </border>
    <border>
      <left style="double">
        <color indexed="18"/>
      </left>
      <right style="dotted">
        <color indexed="18"/>
      </right>
      <top>
        <color indexed="63"/>
      </top>
      <bottom style="dotted">
        <color indexed="18"/>
      </bottom>
    </border>
    <border>
      <left style="thin"/>
      <right style="thin"/>
      <top>
        <color indexed="63"/>
      </top>
      <bottom style="dotted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tted">
        <color indexed="18"/>
      </bottom>
    </border>
    <border>
      <left style="double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thin"/>
      <right style="thin"/>
      <top style="dotted">
        <color indexed="18"/>
      </top>
      <bottom style="dotted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double">
        <color indexed="1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>
        <color indexed="18"/>
      </top>
      <bottom style="thin"/>
    </border>
    <border>
      <left>
        <color indexed="63"/>
      </left>
      <right>
        <color indexed="63"/>
      </right>
      <top style="double">
        <color indexed="18"/>
      </top>
      <bottom style="thin"/>
    </border>
    <border>
      <left>
        <color indexed="63"/>
      </left>
      <right style="thin"/>
      <top style="double">
        <color indexed="18"/>
      </top>
      <bottom style="thin"/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 style="thin"/>
    </border>
    <border>
      <left style="double">
        <color indexed="18"/>
      </left>
      <right>
        <color indexed="63"/>
      </right>
      <top style="double">
        <color indexed="18"/>
      </top>
      <bottom style="dotted">
        <color indexed="18"/>
      </bottom>
    </border>
    <border>
      <left style="double">
        <color indexed="18"/>
      </left>
      <right>
        <color indexed="63"/>
      </right>
      <top style="dotted">
        <color indexed="1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 quotePrefix="1">
      <alignment horizontal="center"/>
    </xf>
    <xf numFmtId="0" fontId="2" fillId="0" borderId="8" xfId="0" applyFont="1" applyBorder="1" applyAlignment="1" quotePrefix="1">
      <alignment horizontal="center"/>
    </xf>
    <xf numFmtId="0" fontId="2" fillId="0" borderId="9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7" xfId="0" applyFont="1" applyBorder="1" applyAlignment="1" quotePrefix="1">
      <alignment horizontal="center"/>
    </xf>
    <xf numFmtId="0" fontId="8" fillId="0" borderId="8" xfId="0" applyFont="1" applyBorder="1" applyAlignment="1" quotePrefix="1">
      <alignment horizontal="center"/>
    </xf>
    <xf numFmtId="0" fontId="8" fillId="0" borderId="9" xfId="0" applyFont="1" applyBorder="1" applyAlignment="1" quotePrefix="1">
      <alignment horizontal="center"/>
    </xf>
    <xf numFmtId="0" fontId="7" fillId="0" borderId="1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1" fontId="9" fillId="0" borderId="1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 quotePrefix="1">
      <alignment horizontal="center"/>
    </xf>
    <xf numFmtId="0" fontId="2" fillId="0" borderId="19" xfId="0" applyFont="1" applyBorder="1" applyAlignment="1" quotePrefix="1">
      <alignment horizontal="center"/>
    </xf>
    <xf numFmtId="0" fontId="2" fillId="0" borderId="20" xfId="0" applyFont="1" applyBorder="1" applyAlignment="1" quotePrefix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/>
    </xf>
    <xf numFmtId="0" fontId="8" fillId="0" borderId="19" xfId="0" applyFont="1" applyBorder="1" applyAlignment="1" quotePrefix="1">
      <alignment horizontal="center"/>
    </xf>
    <xf numFmtId="0" fontId="8" fillId="0" borderId="20" xfId="0" applyFont="1" applyBorder="1" applyAlignment="1" quotePrefix="1">
      <alignment horizontal="center"/>
    </xf>
    <xf numFmtId="0" fontId="8" fillId="0" borderId="16" xfId="0" applyFont="1" applyBorder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rightToLeft="1" tabSelected="1" zoomScale="120" zoomScaleNormal="120" workbookViewId="0" topLeftCell="A1">
      <selection activeCell="C2" sqref="C2"/>
    </sheetView>
  </sheetViews>
  <sheetFormatPr defaultColWidth="9.140625" defaultRowHeight="12.75"/>
  <cols>
    <col min="1" max="1" width="13.57421875" style="0" customWidth="1"/>
    <col min="2" max="2" width="3.421875" style="0" customWidth="1"/>
    <col min="3" max="3" width="11.8515625" style="0" customWidth="1"/>
    <col min="4" max="4" width="4.140625" style="0" customWidth="1"/>
    <col min="5" max="6" width="4.00390625" style="0" customWidth="1"/>
    <col min="7" max="8" width="3.8515625" style="0" customWidth="1"/>
    <col min="9" max="9" width="4.140625" style="0" customWidth="1"/>
    <col min="10" max="10" width="4.00390625" style="0" customWidth="1"/>
    <col min="11" max="11" width="3.8515625" style="0" customWidth="1"/>
    <col min="12" max="15" width="3.7109375" style="0" customWidth="1"/>
    <col min="16" max="16" width="10.421875" style="0" customWidth="1"/>
    <col min="18" max="18" width="7.00390625" style="0" customWidth="1"/>
    <col min="20" max="20" width="8.140625" style="0" customWidth="1"/>
  </cols>
  <sheetData>
    <row r="1" spans="7:12" ht="18">
      <c r="G1" s="11" t="s">
        <v>23</v>
      </c>
      <c r="H1" s="12"/>
      <c r="I1" s="12"/>
      <c r="J1" s="12"/>
      <c r="K1" s="12"/>
      <c r="L1" s="12"/>
    </row>
    <row r="3" ht="13.5" thickBot="1">
      <c r="A3" s="1"/>
    </row>
    <row r="4" spans="2:20" ht="13.5" customHeight="1" thickTop="1">
      <c r="B4" s="58" t="s">
        <v>0</v>
      </c>
      <c r="C4" s="56" t="s">
        <v>1</v>
      </c>
      <c r="D4" s="60" t="s">
        <v>15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  <c r="P4" s="63" t="s">
        <v>10</v>
      </c>
      <c r="Q4" s="63" t="s">
        <v>11</v>
      </c>
      <c r="R4" s="52" t="s">
        <v>12</v>
      </c>
      <c r="S4" s="52" t="s">
        <v>16</v>
      </c>
      <c r="T4" s="54" t="s">
        <v>13</v>
      </c>
    </row>
    <row r="5" spans="1:20" ht="12.75">
      <c r="A5" s="17"/>
      <c r="B5" s="59"/>
      <c r="C5" s="57"/>
      <c r="D5" s="18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8</v>
      </c>
      <c r="K5" s="19" t="s">
        <v>9</v>
      </c>
      <c r="L5" s="19">
        <v>9</v>
      </c>
      <c r="M5" s="19">
        <v>10</v>
      </c>
      <c r="N5" s="19">
        <v>11</v>
      </c>
      <c r="O5" s="20">
        <v>12</v>
      </c>
      <c r="P5" s="53"/>
      <c r="Q5" s="53"/>
      <c r="R5" s="53"/>
      <c r="S5" s="53"/>
      <c r="T5" s="55"/>
    </row>
    <row r="6" spans="2:20" ht="12.75">
      <c r="B6" s="21">
        <v>1</v>
      </c>
      <c r="C6" s="42">
        <v>50111910</v>
      </c>
      <c r="D6" s="44">
        <v>0</v>
      </c>
      <c r="E6" s="44"/>
      <c r="F6" s="44"/>
      <c r="G6" s="22"/>
      <c r="H6" s="22"/>
      <c r="I6" s="22"/>
      <c r="J6" s="22"/>
      <c r="K6" s="22"/>
      <c r="L6" s="22"/>
      <c r="M6" s="22"/>
      <c r="N6" s="22"/>
      <c r="O6" s="23"/>
      <c r="P6" s="24">
        <f>SUMIF(D6:O6,"&gt;0")/9</f>
        <v>0</v>
      </c>
      <c r="Q6" s="25"/>
      <c r="R6" s="25"/>
      <c r="S6" s="26">
        <f>IF(R6&gt;0,+IF(R6&lt;Q6,+Q6*0.15+R6*0.85,+R6),0)</f>
        <v>0</v>
      </c>
      <c r="T6" s="27">
        <f>IF(S6&gt;0,P6*0.2+S6*0.8,0)</f>
        <v>0</v>
      </c>
    </row>
    <row r="7" spans="2:22" ht="12.75">
      <c r="B7" s="28">
        <v>2</v>
      </c>
      <c r="C7" s="40">
        <v>50108036</v>
      </c>
      <c r="D7" s="44">
        <v>100</v>
      </c>
      <c r="E7" s="44"/>
      <c r="F7" s="44"/>
      <c r="G7" s="29"/>
      <c r="H7" s="29"/>
      <c r="I7" s="29"/>
      <c r="J7" s="29"/>
      <c r="K7" s="29"/>
      <c r="L7" s="29"/>
      <c r="M7" s="29"/>
      <c r="N7" s="29"/>
      <c r="O7" s="30"/>
      <c r="P7" s="24">
        <f aca="true" t="shared" si="0" ref="P7:P39">SUMIF(D7:O7,"&gt;0")/9</f>
        <v>11.11111111111111</v>
      </c>
      <c r="Q7" s="31"/>
      <c r="R7" s="37"/>
      <c r="S7" s="26">
        <f aca="true" t="shared" si="1" ref="S7:S39">IF(R7&gt;0,+IF(R7&lt;Q7,+Q7*0.15+R7*0.85,+R7),0)</f>
        <v>0</v>
      </c>
      <c r="T7" s="39">
        <f aca="true" t="shared" si="2" ref="T7:T39">IF(S7&gt;0,P7*0.2+S7*0.8,0)</f>
        <v>0</v>
      </c>
      <c r="V7" s="46" t="s">
        <v>19</v>
      </c>
    </row>
    <row r="8" spans="2:20" ht="12.75">
      <c r="B8" s="28">
        <v>3</v>
      </c>
      <c r="C8" s="40">
        <v>50110417</v>
      </c>
      <c r="D8" s="44">
        <v>100</v>
      </c>
      <c r="E8" s="44"/>
      <c r="F8" s="44"/>
      <c r="G8" s="29"/>
      <c r="H8" s="29"/>
      <c r="I8" s="29"/>
      <c r="J8" s="29"/>
      <c r="K8" s="29"/>
      <c r="L8" s="29"/>
      <c r="M8" s="29"/>
      <c r="N8" s="29"/>
      <c r="O8" s="30"/>
      <c r="P8" s="24">
        <v>100</v>
      </c>
      <c r="Q8" s="31"/>
      <c r="R8" s="31"/>
      <c r="S8" s="26">
        <f t="shared" si="1"/>
        <v>0</v>
      </c>
      <c r="T8" s="27">
        <f t="shared" si="2"/>
        <v>0</v>
      </c>
    </row>
    <row r="9" spans="2:20" ht="12.75">
      <c r="B9" s="28">
        <v>4</v>
      </c>
      <c r="C9" s="40">
        <v>50143229</v>
      </c>
      <c r="D9" s="44">
        <v>100</v>
      </c>
      <c r="E9" s="44"/>
      <c r="F9" s="44"/>
      <c r="G9" s="29"/>
      <c r="H9" s="29"/>
      <c r="I9" s="29"/>
      <c r="J9" s="29"/>
      <c r="K9" s="29"/>
      <c r="L9" s="29"/>
      <c r="M9" s="29"/>
      <c r="N9" s="29"/>
      <c r="O9" s="30"/>
      <c r="P9" s="24">
        <f t="shared" si="0"/>
        <v>11.11111111111111</v>
      </c>
      <c r="Q9" s="31"/>
      <c r="R9" s="37"/>
      <c r="S9" s="26">
        <f t="shared" si="1"/>
        <v>0</v>
      </c>
      <c r="T9" s="27">
        <f t="shared" si="2"/>
        <v>0</v>
      </c>
    </row>
    <row r="10" spans="2:22" ht="12.75">
      <c r="B10" s="28">
        <v>5</v>
      </c>
      <c r="C10" s="40">
        <v>50143294</v>
      </c>
      <c r="D10" s="44">
        <v>0</v>
      </c>
      <c r="E10" s="44"/>
      <c r="F10" s="44"/>
      <c r="G10" s="29"/>
      <c r="H10" s="29"/>
      <c r="I10" s="29"/>
      <c r="J10" s="29"/>
      <c r="K10" s="29"/>
      <c r="L10" s="29"/>
      <c r="M10" s="29"/>
      <c r="N10" s="29"/>
      <c r="O10" s="30"/>
      <c r="P10" s="24">
        <f t="shared" si="0"/>
        <v>0</v>
      </c>
      <c r="Q10" s="31"/>
      <c r="R10" s="31"/>
      <c r="S10" s="26">
        <f t="shared" si="1"/>
        <v>0</v>
      </c>
      <c r="T10" s="27">
        <f t="shared" si="2"/>
        <v>0</v>
      </c>
      <c r="V10" s="17"/>
    </row>
    <row r="11" spans="2:22" ht="12.75">
      <c r="B11" s="28">
        <v>6</v>
      </c>
      <c r="C11" s="40">
        <v>50108552</v>
      </c>
      <c r="D11" s="44">
        <v>100</v>
      </c>
      <c r="E11" s="44"/>
      <c r="F11" s="44"/>
      <c r="G11" s="29"/>
      <c r="H11" s="29"/>
      <c r="I11" s="29"/>
      <c r="J11" s="29"/>
      <c r="K11" s="29"/>
      <c r="L11" s="29"/>
      <c r="M11" s="29"/>
      <c r="N11" s="29"/>
      <c r="O11" s="30"/>
      <c r="P11" s="24">
        <f t="shared" si="0"/>
        <v>11.11111111111111</v>
      </c>
      <c r="Q11" s="31"/>
      <c r="R11" s="31"/>
      <c r="S11" s="26">
        <f t="shared" si="1"/>
        <v>0</v>
      </c>
      <c r="T11" s="27">
        <f t="shared" si="2"/>
        <v>0</v>
      </c>
      <c r="V11" s="16">
        <v>55</v>
      </c>
    </row>
    <row r="12" spans="2:20" ht="12.75">
      <c r="B12" s="28">
        <v>7</v>
      </c>
      <c r="C12" s="40">
        <v>50139709</v>
      </c>
      <c r="D12" s="44">
        <v>100</v>
      </c>
      <c r="E12" s="44"/>
      <c r="F12" s="44"/>
      <c r="G12" s="29"/>
      <c r="H12" s="29"/>
      <c r="I12" s="29"/>
      <c r="J12" s="29"/>
      <c r="K12" s="29"/>
      <c r="L12" s="29"/>
      <c r="M12" s="29"/>
      <c r="N12" s="29"/>
      <c r="O12" s="30"/>
      <c r="P12" s="24">
        <f t="shared" si="0"/>
        <v>11.11111111111111</v>
      </c>
      <c r="Q12" s="31"/>
      <c r="R12" s="31"/>
      <c r="S12" s="26">
        <f t="shared" si="1"/>
        <v>0</v>
      </c>
      <c r="T12" s="27">
        <f t="shared" si="2"/>
        <v>0</v>
      </c>
    </row>
    <row r="13" spans="2:21" ht="12.75">
      <c r="B13" s="28">
        <v>8</v>
      </c>
      <c r="C13" s="40">
        <v>50104288</v>
      </c>
      <c r="D13" s="44">
        <v>0</v>
      </c>
      <c r="E13" s="44"/>
      <c r="F13" s="44"/>
      <c r="G13" s="29"/>
      <c r="H13" s="29"/>
      <c r="I13" s="29"/>
      <c r="J13" s="29"/>
      <c r="K13" s="29"/>
      <c r="L13" s="29"/>
      <c r="M13" s="29"/>
      <c r="N13" s="29"/>
      <c r="O13" s="30"/>
      <c r="P13" s="24">
        <f t="shared" si="0"/>
        <v>0</v>
      </c>
      <c r="Q13" s="31"/>
      <c r="R13" s="31"/>
      <c r="S13" s="26">
        <f t="shared" si="1"/>
        <v>0</v>
      </c>
      <c r="T13" s="27">
        <f t="shared" si="2"/>
        <v>0</v>
      </c>
      <c r="U13" t="s">
        <v>22</v>
      </c>
    </row>
    <row r="14" spans="2:20" ht="12.75">
      <c r="B14" s="28">
        <v>9</v>
      </c>
      <c r="C14" s="40">
        <v>50108577</v>
      </c>
      <c r="D14" s="44">
        <v>100</v>
      </c>
      <c r="E14" s="44"/>
      <c r="F14" s="44"/>
      <c r="G14" s="29"/>
      <c r="H14" s="29"/>
      <c r="I14" s="29"/>
      <c r="J14" s="29"/>
      <c r="K14" s="29"/>
      <c r="L14" s="29"/>
      <c r="M14" s="29"/>
      <c r="N14" s="29"/>
      <c r="O14" s="30"/>
      <c r="P14" s="24">
        <f t="shared" si="0"/>
        <v>11.11111111111111</v>
      </c>
      <c r="Q14" s="31"/>
      <c r="R14" s="31"/>
      <c r="S14" s="26">
        <f t="shared" si="1"/>
        <v>0</v>
      </c>
      <c r="T14" s="27">
        <f t="shared" si="2"/>
        <v>0</v>
      </c>
    </row>
    <row r="15" spans="2:21" ht="12.75">
      <c r="B15" s="28">
        <v>10</v>
      </c>
      <c r="C15" s="40">
        <v>50104438</v>
      </c>
      <c r="D15" s="44">
        <v>100</v>
      </c>
      <c r="E15" s="44"/>
      <c r="F15" s="44"/>
      <c r="G15" s="29"/>
      <c r="H15" s="29"/>
      <c r="I15" s="29"/>
      <c r="J15" s="29"/>
      <c r="K15" s="29"/>
      <c r="L15" s="29"/>
      <c r="M15" s="29"/>
      <c r="N15" s="29"/>
      <c r="O15" s="30"/>
      <c r="P15" s="24">
        <f t="shared" si="0"/>
        <v>11.11111111111111</v>
      </c>
      <c r="Q15" s="31"/>
      <c r="R15" s="43"/>
      <c r="S15" s="26">
        <f>IF(R15&gt;0,+IF(R15&lt;Q15,+Q15*0.15+R15*0.85,+R15),0)</f>
        <v>0</v>
      </c>
      <c r="T15" s="27">
        <f>IF(S15&gt;0,P15*0.2+S15*0.8,0)</f>
        <v>0</v>
      </c>
      <c r="U15" t="s">
        <v>21</v>
      </c>
    </row>
    <row r="16" spans="2:22" ht="12.75">
      <c r="B16" s="28">
        <v>11</v>
      </c>
      <c r="C16" s="40">
        <v>50108360</v>
      </c>
      <c r="D16" s="44">
        <v>100</v>
      </c>
      <c r="E16" s="44"/>
      <c r="F16" s="44"/>
      <c r="G16" s="29"/>
      <c r="H16" s="29"/>
      <c r="I16" s="29"/>
      <c r="J16" s="29"/>
      <c r="K16" s="29"/>
      <c r="L16" s="29"/>
      <c r="M16" s="29"/>
      <c r="N16" s="29"/>
      <c r="O16" s="30"/>
      <c r="P16" s="24">
        <f t="shared" si="0"/>
        <v>11.11111111111111</v>
      </c>
      <c r="Q16" s="31"/>
      <c r="R16" s="43"/>
      <c r="S16" s="26">
        <f>IF(R16&gt;0,+IF(R16&lt;Q16,+Q16*0.15+R16*0.85,+R16),0)</f>
        <v>0</v>
      </c>
      <c r="T16" s="27">
        <f>IF(S16&gt;0,P16*0.2+S16*0.8,0)</f>
        <v>0</v>
      </c>
      <c r="U16" s="45" t="s">
        <v>17</v>
      </c>
      <c r="V16" s="16">
        <v>70</v>
      </c>
    </row>
    <row r="17" spans="2:21" ht="12.75">
      <c r="B17" s="28">
        <v>12</v>
      </c>
      <c r="C17" s="40">
        <v>50114016</v>
      </c>
      <c r="D17" s="44">
        <v>0</v>
      </c>
      <c r="E17" s="44"/>
      <c r="F17" s="44"/>
      <c r="G17" s="29"/>
      <c r="H17" s="29"/>
      <c r="I17" s="29"/>
      <c r="J17" s="29"/>
      <c r="K17" s="29"/>
      <c r="L17" s="29"/>
      <c r="M17" s="29"/>
      <c r="N17" s="29"/>
      <c r="O17" s="30"/>
      <c r="P17" s="24">
        <f t="shared" si="0"/>
        <v>0</v>
      </c>
      <c r="Q17" s="31"/>
      <c r="R17" s="31"/>
      <c r="S17" s="26">
        <f t="shared" si="1"/>
        <v>0</v>
      </c>
      <c r="T17" s="27">
        <f t="shared" si="2"/>
        <v>0</v>
      </c>
      <c r="U17" t="s">
        <v>22</v>
      </c>
    </row>
    <row r="18" spans="2:22" ht="12.75">
      <c r="B18" s="28">
        <v>13</v>
      </c>
      <c r="C18" s="40">
        <v>50104243</v>
      </c>
      <c r="D18" s="44">
        <v>0</v>
      </c>
      <c r="E18" s="44"/>
      <c r="F18" s="44"/>
      <c r="G18" s="29"/>
      <c r="H18" s="29"/>
      <c r="I18" s="29"/>
      <c r="J18" s="29"/>
      <c r="K18" s="29"/>
      <c r="L18" s="29"/>
      <c r="M18" s="29"/>
      <c r="N18" s="29"/>
      <c r="O18" s="30"/>
      <c r="P18" s="24">
        <f t="shared" si="0"/>
        <v>0</v>
      </c>
      <c r="Q18" s="31"/>
      <c r="R18" s="43"/>
      <c r="S18" s="26">
        <f t="shared" si="1"/>
        <v>0</v>
      </c>
      <c r="T18" s="27">
        <f t="shared" si="2"/>
        <v>0</v>
      </c>
      <c r="U18" t="s">
        <v>17</v>
      </c>
      <c r="V18" s="16">
        <v>75</v>
      </c>
    </row>
    <row r="19" spans="2:20" ht="12.75">
      <c r="B19" s="28">
        <v>14</v>
      </c>
      <c r="C19" s="40">
        <v>50113021</v>
      </c>
      <c r="D19" s="44">
        <v>0</v>
      </c>
      <c r="E19" s="44"/>
      <c r="F19" s="44"/>
      <c r="G19" s="29"/>
      <c r="H19" s="29"/>
      <c r="I19" s="29"/>
      <c r="J19" s="29"/>
      <c r="K19" s="29"/>
      <c r="L19" s="29"/>
      <c r="M19" s="29"/>
      <c r="N19" s="29"/>
      <c r="O19" s="30"/>
      <c r="P19" s="24">
        <f t="shared" si="0"/>
        <v>0</v>
      </c>
      <c r="Q19" s="31"/>
      <c r="R19" s="31"/>
      <c r="S19" s="26">
        <f t="shared" si="1"/>
        <v>0</v>
      </c>
      <c r="T19" s="27">
        <f t="shared" si="2"/>
        <v>0</v>
      </c>
    </row>
    <row r="20" spans="2:20" ht="12.75">
      <c r="B20" s="28">
        <v>15</v>
      </c>
      <c r="C20" s="40">
        <v>50104287</v>
      </c>
      <c r="D20" s="44">
        <v>0</v>
      </c>
      <c r="E20" s="44"/>
      <c r="F20" s="44"/>
      <c r="G20" s="29"/>
      <c r="H20" s="29"/>
      <c r="I20" s="29"/>
      <c r="J20" s="29"/>
      <c r="K20" s="29"/>
      <c r="L20" s="29"/>
      <c r="M20" s="29"/>
      <c r="N20" s="29"/>
      <c r="O20" s="30"/>
      <c r="P20" s="24">
        <f t="shared" si="0"/>
        <v>0</v>
      </c>
      <c r="Q20" s="31"/>
      <c r="R20" s="37"/>
      <c r="S20" s="26">
        <f t="shared" si="1"/>
        <v>0</v>
      </c>
      <c r="T20" s="27">
        <f t="shared" si="2"/>
        <v>0</v>
      </c>
    </row>
    <row r="21" spans="2:22" ht="12.75">
      <c r="B21" s="28">
        <v>16</v>
      </c>
      <c r="C21" s="40">
        <v>50108191</v>
      </c>
      <c r="D21" s="44">
        <v>100</v>
      </c>
      <c r="E21" s="44"/>
      <c r="F21" s="44"/>
      <c r="G21" s="29"/>
      <c r="H21" s="29"/>
      <c r="I21" s="29"/>
      <c r="J21" s="29"/>
      <c r="K21" s="29"/>
      <c r="L21" s="29"/>
      <c r="M21" s="29"/>
      <c r="N21" s="29"/>
      <c r="O21" s="30"/>
      <c r="P21" s="24">
        <v>100</v>
      </c>
      <c r="Q21" s="31"/>
      <c r="R21" s="43"/>
      <c r="S21" s="26">
        <f t="shared" si="1"/>
        <v>0</v>
      </c>
      <c r="T21" s="27">
        <f t="shared" si="2"/>
        <v>0</v>
      </c>
      <c r="U21" s="45" t="s">
        <v>17</v>
      </c>
      <c r="V21" s="16">
        <v>78</v>
      </c>
    </row>
    <row r="22" spans="2:21" ht="12.75">
      <c r="B22" s="28">
        <v>17</v>
      </c>
      <c r="C22" s="40">
        <v>50104440</v>
      </c>
      <c r="D22" s="44">
        <v>100</v>
      </c>
      <c r="E22" s="44"/>
      <c r="F22" s="44"/>
      <c r="G22" s="29"/>
      <c r="H22" s="29"/>
      <c r="I22" s="29"/>
      <c r="J22" s="29"/>
      <c r="K22" s="29"/>
      <c r="L22" s="29"/>
      <c r="M22" s="29"/>
      <c r="N22" s="29"/>
      <c r="O22" s="30"/>
      <c r="P22" s="24">
        <f t="shared" si="0"/>
        <v>11.11111111111111</v>
      </c>
      <c r="Q22" s="31"/>
      <c r="R22" s="31"/>
      <c r="S22" s="26">
        <f t="shared" si="1"/>
        <v>0</v>
      </c>
      <c r="T22" s="27">
        <f t="shared" si="2"/>
        <v>0</v>
      </c>
      <c r="U22" t="s">
        <v>20</v>
      </c>
    </row>
    <row r="23" spans="2:20" ht="12.75">
      <c r="B23" s="28">
        <v>18</v>
      </c>
      <c r="C23" s="40">
        <v>50108685</v>
      </c>
      <c r="D23" s="44">
        <v>100</v>
      </c>
      <c r="E23" s="44"/>
      <c r="F23" s="44"/>
      <c r="G23" s="29"/>
      <c r="H23" s="29"/>
      <c r="I23" s="29"/>
      <c r="J23" s="29"/>
      <c r="K23" s="29"/>
      <c r="L23" s="29"/>
      <c r="M23" s="29"/>
      <c r="N23" s="29"/>
      <c r="O23" s="30"/>
      <c r="P23" s="24">
        <f>SUMIF(D23:O23,"&gt;0")/3</f>
        <v>33.333333333333336</v>
      </c>
      <c r="Q23" s="31"/>
      <c r="R23" s="31"/>
      <c r="S23" s="26">
        <f t="shared" si="1"/>
        <v>0</v>
      </c>
      <c r="T23" s="27">
        <f t="shared" si="2"/>
        <v>0</v>
      </c>
    </row>
    <row r="24" spans="2:20" ht="12.75">
      <c r="B24" s="28">
        <v>19</v>
      </c>
      <c r="C24" s="41">
        <v>50108078</v>
      </c>
      <c r="D24" s="44">
        <v>0</v>
      </c>
      <c r="E24" s="44"/>
      <c r="F24" s="44"/>
      <c r="G24" s="29"/>
      <c r="H24" s="29"/>
      <c r="I24" s="29"/>
      <c r="J24" s="29"/>
      <c r="K24" s="29"/>
      <c r="L24" s="29"/>
      <c r="M24" s="29"/>
      <c r="N24" s="29"/>
      <c r="O24" s="30"/>
      <c r="P24" s="24">
        <f>SUMIF(E24:O24,"&gt;0")/9</f>
        <v>0</v>
      </c>
      <c r="Q24" s="31"/>
      <c r="R24" s="31"/>
      <c r="S24" s="26">
        <f t="shared" si="1"/>
        <v>0</v>
      </c>
      <c r="T24" s="27">
        <f t="shared" si="2"/>
        <v>0</v>
      </c>
    </row>
    <row r="25" spans="2:22" ht="12.75">
      <c r="B25" s="28">
        <v>20</v>
      </c>
      <c r="C25" s="41">
        <v>501011220</v>
      </c>
      <c r="D25" s="44">
        <v>0</v>
      </c>
      <c r="E25" s="44"/>
      <c r="F25" s="44"/>
      <c r="G25" s="29"/>
      <c r="H25" s="29"/>
      <c r="I25" s="29"/>
      <c r="J25" s="29"/>
      <c r="K25" s="29"/>
      <c r="L25" s="29"/>
      <c r="M25" s="29"/>
      <c r="N25" s="29"/>
      <c r="O25" s="30"/>
      <c r="P25" s="24">
        <f t="shared" si="0"/>
        <v>0</v>
      </c>
      <c r="Q25" s="31"/>
      <c r="R25" s="37"/>
      <c r="S25" s="26">
        <f t="shared" si="1"/>
        <v>0</v>
      </c>
      <c r="T25" s="27">
        <f t="shared" si="2"/>
        <v>0</v>
      </c>
      <c r="U25" t="s">
        <v>18</v>
      </c>
      <c r="V25" s="16">
        <v>55</v>
      </c>
    </row>
    <row r="26" spans="2:21" ht="12.75">
      <c r="B26" s="28">
        <v>21</v>
      </c>
      <c r="C26" s="41">
        <v>50116504</v>
      </c>
      <c r="D26" s="44">
        <v>0</v>
      </c>
      <c r="E26" s="44"/>
      <c r="F26" s="44"/>
      <c r="G26" s="29"/>
      <c r="H26" s="29"/>
      <c r="I26" s="29"/>
      <c r="J26" s="29"/>
      <c r="K26" s="29"/>
      <c r="L26" s="29"/>
      <c r="M26" s="29"/>
      <c r="N26" s="29"/>
      <c r="O26" s="30"/>
      <c r="P26" s="24">
        <f t="shared" si="0"/>
        <v>0</v>
      </c>
      <c r="Q26" s="31"/>
      <c r="R26" s="31"/>
      <c r="S26" s="26">
        <f t="shared" si="1"/>
        <v>0</v>
      </c>
      <c r="T26" s="27">
        <f t="shared" si="2"/>
        <v>0</v>
      </c>
      <c r="U26" s="38"/>
    </row>
    <row r="27" spans="2:20" ht="12.75">
      <c r="B27" s="28">
        <v>22</v>
      </c>
      <c r="C27" s="41">
        <v>50113405</v>
      </c>
      <c r="D27" s="44">
        <v>100</v>
      </c>
      <c r="E27" s="44"/>
      <c r="F27" s="44"/>
      <c r="G27" s="29"/>
      <c r="H27" s="29"/>
      <c r="I27" s="29"/>
      <c r="J27" s="29"/>
      <c r="K27" s="29"/>
      <c r="L27" s="29"/>
      <c r="M27" s="29"/>
      <c r="N27" s="29"/>
      <c r="O27" s="30"/>
      <c r="P27" s="24">
        <f aca="true" t="shared" si="3" ref="P27:P34">SUMIF(D27:O27,"&gt;0")/9</f>
        <v>11.11111111111111</v>
      </c>
      <c r="Q27" s="31"/>
      <c r="R27" s="31"/>
      <c r="S27" s="26">
        <f aca="true" t="shared" si="4" ref="S27:S34">IF(R27&gt;0,+IF(R27&lt;Q27,+Q27*0.15+R27*0.85,+R27),0)</f>
        <v>0</v>
      </c>
      <c r="T27" s="27">
        <f t="shared" si="2"/>
        <v>0</v>
      </c>
    </row>
    <row r="28" spans="2:20" ht="12.75">
      <c r="B28" s="28">
        <v>23</v>
      </c>
      <c r="C28" s="41">
        <v>50108372</v>
      </c>
      <c r="D28" s="44">
        <v>100</v>
      </c>
      <c r="E28" s="44"/>
      <c r="F28" s="44"/>
      <c r="G28" s="29"/>
      <c r="H28" s="29"/>
      <c r="I28" s="29"/>
      <c r="J28" s="29"/>
      <c r="K28" s="29"/>
      <c r="L28" s="29"/>
      <c r="M28" s="29"/>
      <c r="N28" s="29"/>
      <c r="O28" s="30"/>
      <c r="P28" s="24">
        <f t="shared" si="3"/>
        <v>11.11111111111111</v>
      </c>
      <c r="Q28" s="31"/>
      <c r="R28" s="31"/>
      <c r="S28" s="26">
        <f t="shared" si="4"/>
        <v>0</v>
      </c>
      <c r="T28" s="27">
        <f t="shared" si="2"/>
        <v>0</v>
      </c>
    </row>
    <row r="29" spans="2:20" ht="12.75">
      <c r="B29" s="28">
        <v>24</v>
      </c>
      <c r="C29" s="41">
        <v>50137565</v>
      </c>
      <c r="D29" s="44">
        <v>0</v>
      </c>
      <c r="E29" s="44"/>
      <c r="F29" s="44"/>
      <c r="G29" s="29"/>
      <c r="H29" s="29"/>
      <c r="I29" s="29"/>
      <c r="J29" s="29"/>
      <c r="K29" s="29"/>
      <c r="L29" s="29"/>
      <c r="M29" s="29"/>
      <c r="N29" s="29"/>
      <c r="O29" s="30"/>
      <c r="P29" s="24">
        <f t="shared" si="3"/>
        <v>0</v>
      </c>
      <c r="Q29" s="31"/>
      <c r="R29" s="31"/>
      <c r="S29" s="26">
        <f t="shared" si="4"/>
        <v>0</v>
      </c>
      <c r="T29" s="27">
        <f t="shared" si="2"/>
        <v>0</v>
      </c>
    </row>
    <row r="30" spans="2:20" ht="12.75">
      <c r="B30" s="28">
        <v>25</v>
      </c>
      <c r="C30" s="41">
        <v>50112705</v>
      </c>
      <c r="D30" s="44">
        <v>0</v>
      </c>
      <c r="E30" s="44"/>
      <c r="F30" s="44"/>
      <c r="G30" s="29"/>
      <c r="H30" s="29"/>
      <c r="I30" s="29"/>
      <c r="J30" s="29"/>
      <c r="K30" s="29"/>
      <c r="L30" s="29"/>
      <c r="M30" s="29"/>
      <c r="N30" s="29"/>
      <c r="O30" s="30"/>
      <c r="P30" s="24">
        <f t="shared" si="3"/>
        <v>0</v>
      </c>
      <c r="Q30" s="31"/>
      <c r="R30" s="31"/>
      <c r="S30" s="26">
        <f t="shared" si="4"/>
        <v>0</v>
      </c>
      <c r="T30" s="27">
        <f t="shared" si="2"/>
        <v>0</v>
      </c>
    </row>
    <row r="31" spans="2:20" ht="12.75">
      <c r="B31" s="28">
        <v>26</v>
      </c>
      <c r="C31" s="41">
        <v>50071831</v>
      </c>
      <c r="D31" s="44">
        <v>100</v>
      </c>
      <c r="E31" s="44"/>
      <c r="F31" s="44"/>
      <c r="G31" s="29"/>
      <c r="H31" s="29"/>
      <c r="I31" s="29"/>
      <c r="J31" s="29"/>
      <c r="K31" s="29"/>
      <c r="L31" s="29"/>
      <c r="M31" s="29"/>
      <c r="N31" s="29"/>
      <c r="O31" s="30"/>
      <c r="P31" s="24">
        <f t="shared" si="3"/>
        <v>11.11111111111111</v>
      </c>
      <c r="Q31" s="31"/>
      <c r="R31" s="31"/>
      <c r="S31" s="26">
        <f t="shared" si="4"/>
        <v>0</v>
      </c>
      <c r="T31" s="27">
        <f t="shared" si="2"/>
        <v>0</v>
      </c>
    </row>
    <row r="32" spans="2:20" ht="12.75">
      <c r="B32" s="28">
        <v>27</v>
      </c>
      <c r="C32" s="41">
        <v>50108704</v>
      </c>
      <c r="D32" s="44">
        <v>100</v>
      </c>
      <c r="E32" s="44"/>
      <c r="F32" s="44"/>
      <c r="G32" s="29"/>
      <c r="H32" s="29"/>
      <c r="I32" s="29"/>
      <c r="J32" s="29"/>
      <c r="K32" s="29"/>
      <c r="L32" s="29"/>
      <c r="M32" s="29"/>
      <c r="N32" s="29"/>
      <c r="O32" s="30"/>
      <c r="P32" s="24">
        <f t="shared" si="3"/>
        <v>11.11111111111111</v>
      </c>
      <c r="Q32" s="31"/>
      <c r="R32" s="31"/>
      <c r="S32" s="26">
        <f t="shared" si="4"/>
        <v>0</v>
      </c>
      <c r="T32" s="27">
        <f t="shared" si="2"/>
        <v>0</v>
      </c>
    </row>
    <row r="33" spans="2:20" ht="12.75">
      <c r="B33" s="28">
        <v>28</v>
      </c>
      <c r="C33" s="41">
        <v>50101521</v>
      </c>
      <c r="D33" s="44">
        <v>0</v>
      </c>
      <c r="E33" s="44"/>
      <c r="F33" s="44"/>
      <c r="G33" s="29"/>
      <c r="H33" s="29"/>
      <c r="I33" s="29"/>
      <c r="J33" s="29"/>
      <c r="K33" s="29"/>
      <c r="L33" s="29"/>
      <c r="M33" s="29"/>
      <c r="N33" s="29"/>
      <c r="O33" s="30"/>
      <c r="P33" s="24">
        <f t="shared" si="3"/>
        <v>0</v>
      </c>
      <c r="Q33" s="31"/>
      <c r="R33" s="31"/>
      <c r="S33" s="26">
        <f t="shared" si="4"/>
        <v>0</v>
      </c>
      <c r="T33" s="27">
        <f t="shared" si="2"/>
        <v>0</v>
      </c>
    </row>
    <row r="34" spans="2:20" ht="12.75">
      <c r="B34" s="28">
        <v>29</v>
      </c>
      <c r="C34" s="41">
        <v>50108259</v>
      </c>
      <c r="D34" s="44">
        <v>100</v>
      </c>
      <c r="E34" s="44"/>
      <c r="F34" s="44"/>
      <c r="G34" s="29"/>
      <c r="H34" s="29"/>
      <c r="I34" s="29"/>
      <c r="J34" s="29"/>
      <c r="K34" s="29"/>
      <c r="L34" s="29"/>
      <c r="M34" s="29"/>
      <c r="N34" s="29"/>
      <c r="O34" s="30"/>
      <c r="P34" s="24">
        <f t="shared" si="3"/>
        <v>11.11111111111111</v>
      </c>
      <c r="Q34" s="31"/>
      <c r="R34" s="31"/>
      <c r="S34" s="26">
        <f t="shared" si="4"/>
        <v>0</v>
      </c>
      <c r="T34" s="27">
        <f t="shared" si="2"/>
        <v>0</v>
      </c>
    </row>
    <row r="35" spans="2:20" ht="12.75">
      <c r="B35" s="28">
        <v>30</v>
      </c>
      <c r="C35" s="41">
        <v>50091866</v>
      </c>
      <c r="D35" s="44">
        <v>0</v>
      </c>
      <c r="E35" s="44"/>
      <c r="F35" s="44"/>
      <c r="G35" s="29"/>
      <c r="H35" s="29"/>
      <c r="I35" s="29"/>
      <c r="J35" s="29"/>
      <c r="K35" s="29"/>
      <c r="L35" s="29"/>
      <c r="M35" s="29"/>
      <c r="N35" s="29"/>
      <c r="O35" s="30"/>
      <c r="P35" s="24">
        <f>SUMIF(D35:O35,"&gt;0")/9</f>
        <v>0</v>
      </c>
      <c r="Q35" s="31"/>
      <c r="R35" s="31"/>
      <c r="S35" s="26">
        <f>IF(R35&gt;0,+IF(R35&lt;Q35,+Q35*0.15+R35*0.85,+R35),0)</f>
        <v>0</v>
      </c>
      <c r="T35" s="27">
        <f>IF(S35&gt;0,P35*0.2+S35*0.8,0)</f>
        <v>0</v>
      </c>
    </row>
    <row r="36" spans="2:20" ht="12.75">
      <c r="B36" s="28">
        <v>31</v>
      </c>
      <c r="C36" s="41">
        <v>50149122</v>
      </c>
      <c r="D36" s="44">
        <v>0</v>
      </c>
      <c r="E36" s="44"/>
      <c r="F36" s="44"/>
      <c r="G36" s="29"/>
      <c r="H36" s="29"/>
      <c r="I36" s="29"/>
      <c r="J36" s="29"/>
      <c r="K36" s="29"/>
      <c r="L36" s="29"/>
      <c r="M36" s="29"/>
      <c r="N36" s="29"/>
      <c r="O36" s="30"/>
      <c r="P36" s="24">
        <f>SUMIF(D36:O36,"&gt;0")/9</f>
        <v>0</v>
      </c>
      <c r="Q36" s="31"/>
      <c r="R36" s="31"/>
      <c r="S36" s="26">
        <f>IF(R36&gt;0,+IF(R36&lt;Q36,+Q36*0.15+R36*0.85,+R36),0)</f>
        <v>0</v>
      </c>
      <c r="T36" s="27">
        <f>IF(S36&gt;0,P36*0.2+S36*0.8,0)</f>
        <v>0</v>
      </c>
    </row>
    <row r="37" spans="2:20" ht="12.75">
      <c r="B37" s="28">
        <v>32</v>
      </c>
      <c r="C37" s="41">
        <v>50086696</v>
      </c>
      <c r="D37" s="44">
        <v>0</v>
      </c>
      <c r="E37" s="44"/>
      <c r="F37" s="44"/>
      <c r="G37" s="29"/>
      <c r="H37" s="29"/>
      <c r="I37" s="29"/>
      <c r="J37" s="29"/>
      <c r="K37" s="29"/>
      <c r="L37" s="29"/>
      <c r="M37" s="29"/>
      <c r="N37" s="29"/>
      <c r="O37" s="30"/>
      <c r="P37" s="24">
        <f>SUMIF(D37:O37,"&gt;0")/9</f>
        <v>0</v>
      </c>
      <c r="Q37" s="31"/>
      <c r="R37" s="31"/>
      <c r="S37" s="26">
        <f>IF(R37&gt;0,+IF(R37&lt;Q37,+Q37*0.15+R37*0.85,+R37),0)</f>
        <v>0</v>
      </c>
      <c r="T37" s="27">
        <f>IF(S37&gt;0,P37*0.2+S37*0.8,0)</f>
        <v>0</v>
      </c>
    </row>
    <row r="38" spans="2:20" ht="12.75">
      <c r="B38" s="28">
        <v>33</v>
      </c>
      <c r="C38" s="41">
        <v>50147669</v>
      </c>
      <c r="D38" s="44">
        <v>0</v>
      </c>
      <c r="E38" s="44"/>
      <c r="F38" s="44"/>
      <c r="G38" s="29"/>
      <c r="H38" s="29"/>
      <c r="I38" s="29"/>
      <c r="J38" s="29"/>
      <c r="K38" s="29"/>
      <c r="L38" s="29"/>
      <c r="M38" s="29"/>
      <c r="N38" s="29"/>
      <c r="O38" s="30"/>
      <c r="P38" s="24">
        <f>SUMIF(D38:O38,"&gt;0")/9</f>
        <v>0</v>
      </c>
      <c r="Q38" s="31"/>
      <c r="R38" s="31"/>
      <c r="S38" s="26">
        <f>IF(R38&gt;0,+IF(R38&lt;Q38,+Q38*0.15+R38*0.85,+R38),0)</f>
        <v>0</v>
      </c>
      <c r="T38" s="27">
        <f>IF(S38&gt;0,P38*0.2+S38*0.8,0)</f>
        <v>0</v>
      </c>
    </row>
    <row r="39" spans="2:20" ht="12.75">
      <c r="B39" s="28">
        <v>34</v>
      </c>
      <c r="C39" s="41"/>
      <c r="D39" s="44"/>
      <c r="E39" s="44"/>
      <c r="F39" s="44"/>
      <c r="G39" s="29"/>
      <c r="H39" s="29"/>
      <c r="I39" s="29"/>
      <c r="J39" s="29"/>
      <c r="K39" s="29"/>
      <c r="L39" s="29"/>
      <c r="M39" s="29"/>
      <c r="N39" s="29"/>
      <c r="O39" s="30"/>
      <c r="P39" s="24">
        <f>SUMIF(D39:O39,"&gt;0")/9</f>
        <v>0</v>
      </c>
      <c r="Q39" s="31"/>
      <c r="R39" s="31"/>
      <c r="S39" s="26">
        <f>IF(R39&gt;0,+IF(R39&lt;Q39,+Q39*0.15+R39*0.85,+R39),0)</f>
        <v>0</v>
      </c>
      <c r="T39" s="27">
        <f>IF(S39&gt;0,P39*0.2+S39*0.8,0)</f>
        <v>0</v>
      </c>
    </row>
    <row r="40" spans="2:20" ht="12.75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/>
      <c r="Q40" s="34"/>
      <c r="R40" s="34"/>
      <c r="S40" s="34"/>
      <c r="T40" s="35"/>
    </row>
    <row r="41" spans="2:20" ht="12.75">
      <c r="B41" s="36" t="s">
        <v>14</v>
      </c>
      <c r="C41" s="36"/>
      <c r="D41" s="36">
        <f aca="true" t="shared" si="5" ref="D41:T41">(SUMIF(D6:D39,"&gt;0"))/COUNTIF(D6:D39,"&gt;0")</f>
        <v>100</v>
      </c>
      <c r="E41" s="36" t="e">
        <f t="shared" si="5"/>
        <v>#DIV/0!</v>
      </c>
      <c r="F41" s="36" t="e">
        <f t="shared" si="5"/>
        <v>#DIV/0!</v>
      </c>
      <c r="G41" s="36" t="e">
        <f t="shared" si="5"/>
        <v>#DIV/0!</v>
      </c>
      <c r="H41" s="36" t="e">
        <f t="shared" si="5"/>
        <v>#DIV/0!</v>
      </c>
      <c r="I41" s="36" t="e">
        <f t="shared" si="5"/>
        <v>#DIV/0!</v>
      </c>
      <c r="J41" s="36" t="e">
        <f t="shared" si="5"/>
        <v>#DIV/0!</v>
      </c>
      <c r="K41" s="36" t="e">
        <f t="shared" si="5"/>
        <v>#DIV/0!</v>
      </c>
      <c r="L41" s="36" t="e">
        <f t="shared" si="5"/>
        <v>#DIV/0!</v>
      </c>
      <c r="M41" s="36" t="e">
        <f t="shared" si="5"/>
        <v>#DIV/0!</v>
      </c>
      <c r="N41" s="36" t="e">
        <f t="shared" si="5"/>
        <v>#DIV/0!</v>
      </c>
      <c r="O41" s="36" t="e">
        <f t="shared" si="5"/>
        <v>#DIV/0!</v>
      </c>
      <c r="P41" s="36">
        <f t="shared" si="5"/>
        <v>23.611111111111104</v>
      </c>
      <c r="Q41" s="36" t="e">
        <f t="shared" si="5"/>
        <v>#DIV/0!</v>
      </c>
      <c r="R41" s="36" t="e">
        <f t="shared" si="5"/>
        <v>#DIV/0!</v>
      </c>
      <c r="S41" s="36" t="e">
        <f t="shared" si="5"/>
        <v>#DIV/0!</v>
      </c>
      <c r="T41" s="36" t="e">
        <f t="shared" si="5"/>
        <v>#DIV/0!</v>
      </c>
    </row>
    <row r="45" spans="6:11" ht="15.75">
      <c r="F45" s="15"/>
      <c r="G45" s="15"/>
      <c r="H45" s="15"/>
      <c r="I45" s="15"/>
      <c r="J45" s="15"/>
      <c r="K45" s="16"/>
    </row>
    <row r="46" ht="13.5" thickBot="1"/>
    <row r="47" spans="3:15" ht="13.5" thickTop="1">
      <c r="C47" s="47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3:15" ht="12.75">
      <c r="C48" s="48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</row>
    <row r="49" spans="3:15" ht="12.75">
      <c r="C49" s="2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</row>
    <row r="50" spans="3:15" ht="12.75"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"/>
    </row>
    <row r="51" spans="3:15" ht="12.75"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5"/>
    </row>
    <row r="52" spans="3:15" ht="12.75"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5"/>
    </row>
    <row r="53" spans="3:15" ht="12.75"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"/>
    </row>
    <row r="54" spans="3:15" ht="12.75"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"/>
    </row>
    <row r="55" spans="3:15" ht="12.75"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5"/>
    </row>
    <row r="56" spans="3:15" ht="12.75"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5"/>
    </row>
    <row r="57" spans="3:15" ht="12.75"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"/>
    </row>
    <row r="58" spans="3:15" ht="12.75"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</row>
    <row r="59" spans="3:15" ht="12.75"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5"/>
    </row>
    <row r="60" spans="3:15" ht="12.75"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/>
    </row>
    <row r="61" spans="3:15" ht="12.75"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</row>
    <row r="62" spans="3:15" ht="12.75"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</row>
    <row r="63" spans="3:15" ht="12.75"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5"/>
    </row>
    <row r="64" spans="3:15" ht="12.75"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"/>
    </row>
    <row r="65" spans="3:15" ht="12.75"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</row>
    <row r="66" spans="3:15" ht="12.75"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</row>
    <row r="67" spans="3:15" ht="12.75"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</row>
    <row r="68" spans="3:15" ht="12.75"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</row>
    <row r="69" spans="3:15" ht="12.75"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</row>
    <row r="70" spans="3:15" ht="12.75">
      <c r="C70" s="4"/>
      <c r="D70" s="4"/>
      <c r="E70" s="4"/>
      <c r="F70" s="4"/>
      <c r="G70" s="4"/>
      <c r="H70" s="4"/>
      <c r="I70" s="4"/>
      <c r="J70" s="4"/>
      <c r="K70" s="13"/>
      <c r="L70" s="4"/>
      <c r="M70" s="4"/>
      <c r="N70" s="4"/>
      <c r="O70" s="5"/>
    </row>
    <row r="71" spans="3:15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</row>
    <row r="72" spans="3:15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</row>
    <row r="73" spans="3:15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</row>
    <row r="74" spans="3:15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5"/>
    </row>
    <row r="75" spans="3:15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5"/>
    </row>
    <row r="76" spans="3:15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5"/>
    </row>
    <row r="77" spans="3:15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5"/>
    </row>
    <row r="78" spans="3:15" ht="12.7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5"/>
    </row>
    <row r="79" spans="3:15" ht="12.7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5"/>
    </row>
    <row r="80" spans="3:15" ht="12.7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5"/>
    </row>
    <row r="81" spans="3:15" ht="12.7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5"/>
    </row>
    <row r="82" spans="3:15" ht="12.7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5"/>
    </row>
    <row r="83" spans="3:15" ht="12.75">
      <c r="C83" s="4"/>
      <c r="D83" s="4"/>
      <c r="E83" s="4"/>
      <c r="F83" s="4"/>
      <c r="G83" s="4"/>
      <c r="H83" s="4"/>
      <c r="I83" s="4"/>
      <c r="J83" s="4"/>
      <c r="K83" s="14"/>
      <c r="L83" s="4"/>
      <c r="M83" s="4"/>
      <c r="N83" s="4"/>
      <c r="O83" s="5"/>
    </row>
    <row r="84" spans="3:15" ht="12.7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5"/>
    </row>
    <row r="85" spans="3:15" ht="13.5" thickBot="1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7"/>
    </row>
    <row r="86" ht="13.5" thickTop="1"/>
  </sheetData>
  <mergeCells count="10">
    <mergeCell ref="B4:B5"/>
    <mergeCell ref="D4:O4"/>
    <mergeCell ref="P4:P5"/>
    <mergeCell ref="Q4:Q5"/>
    <mergeCell ref="C47:C48"/>
    <mergeCell ref="D47:O47"/>
    <mergeCell ref="R4:R5"/>
    <mergeCell ref="T4:T5"/>
    <mergeCell ref="C4:C5"/>
    <mergeCell ref="S4:S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אוניברסיטת חיפה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Shlomo Reisner</dc:creator>
  <cp:keywords/>
  <dc:description/>
  <cp:lastModifiedBy>Vlad</cp:lastModifiedBy>
  <cp:lastPrinted>2005-01-31T10:18:18Z</cp:lastPrinted>
  <dcterms:created xsi:type="dcterms:W3CDTF">2004-10-21T07:58:43Z</dcterms:created>
  <dcterms:modified xsi:type="dcterms:W3CDTF">2007-04-09T13:39:06Z</dcterms:modified>
  <cp:category/>
  <cp:version/>
  <cp:contentType/>
  <cp:contentStatus/>
</cp:coreProperties>
</file>